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3)" sheetId="1" r:id="rId1"/>
  </sheets>
  <definedNames>
    <definedName name="_xlnm.Print_Titles" localSheetId="0">'Лист1 (3)'!$10:$11</definedName>
    <definedName name="_xlnm.Print_Area" localSheetId="0">'Лист1 (3)'!$A$1:$J$41</definedName>
  </definedNames>
  <calcPr fullCalcOnLoad="1" fullPrecision="0"/>
</workbook>
</file>

<file path=xl/sharedStrings.xml><?xml version="1.0" encoding="utf-8"?>
<sst xmlns="http://schemas.openxmlformats.org/spreadsheetml/2006/main" count="73" uniqueCount="67">
  <si>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</si>
  <si>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</si>
  <si>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</si>
  <si>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</si>
  <si>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</si>
  <si>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</si>
  <si>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</si>
  <si>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</si>
  <si>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</si>
  <si>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</si>
  <si>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</si>
  <si>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</si>
  <si>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</si>
  <si>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</si>
  <si>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</si>
  <si>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</si>
  <si>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</si>
  <si>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</si>
  <si>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</si>
  <si>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</si>
  <si>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</si>
  <si>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</si>
  <si>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</si>
  <si>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</si>
  <si>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</si>
  <si>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</si>
  <si>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</si>
  <si>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</si>
  <si>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</si>
  <si>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(рублей)</t>
  </si>
  <si>
    <t>Приложение № 1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</si>
  <si>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</si>
  <si>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</si>
  <si>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</si>
  <si>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</si>
  <si>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</si>
  <si>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</si>
  <si>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</si>
  <si>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</si>
  <si>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</si>
  <si>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</si>
  <si>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</si>
  <si>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</si>
  <si>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</si>
  <si>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</si>
  <si>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</si>
  <si>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</si>
  <si>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</si>
  <si>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</si>
  <si>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</si>
  <si>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801 01 06 00 00 00 0000 000</t>
  </si>
  <si>
    <t>801 01 06 05 00 00 0000 000</t>
  </si>
  <si>
    <t>801 01 06 05 00 00 0000 600</t>
  </si>
  <si>
    <t>801 01 06 05 01 04 4601 640</t>
  </si>
  <si>
    <t>План</t>
  </si>
  <si>
    <t>Исполнение</t>
  </si>
  <si>
    <t>к постановлению Администрации</t>
  </si>
  <si>
    <t>ЗАТО г. Железногорск</t>
  </si>
  <si>
    <t xml:space="preserve">   Исполнение источников внутреннего финансирования дефицита бюджета ЗАТО Железногорск </t>
  </si>
  <si>
    <t xml:space="preserve"> 1 квартала</t>
  </si>
  <si>
    <t>за I квартал 2013 года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</si>
  <si>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</si>
  <si>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</si>
  <si>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801 01 03 01 00 04 0000 710</t>
  </si>
  <si>
    <t>801 01 03 01 00 04 0000 810</t>
  </si>
  <si>
    <t>на 2013 год</t>
  </si>
  <si>
    <t xml:space="preserve">от  23.04.2013  № 655         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</si>
</sst>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  <numFmt numFmtId="197" formatCode="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2" fontId="8" fillId="0" borderId="0" xfId="52" applyNumberFormat="1">
      <alignment/>
      <protection/>
    </xf>
    <xf numFmtId="4" fontId="7" fillId="33" borderId="10" xfId="0" applyNumberFormat="1" applyFont="1" applyFill="1" applyBorder="1" applyAlignment="1">
      <alignment horizontal="center" vertical="center" shrinkToFit="1"/>
    </xf>
    <xf numFmtId="4" fontId="13" fillId="33" borderId="10" xfId="0" applyNumberFormat="1" applyFont="1" applyFill="1" applyBorder="1" applyAlignment="1">
      <alignment horizontal="center" vertical="center" shrinkToFit="1"/>
    </xf>
    <xf numFmtId="4" fontId="14" fillId="33" borderId="10" xfId="0" applyNumberFormat="1" applyFont="1" applyFill="1" applyBorder="1" applyAlignment="1">
      <alignment horizontal="center" vertical="center" shrinkToFit="1"/>
    </xf>
    <xf numFmtId="4" fontId="1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shrinkToFit="1"/>
    </xf>
    <xf numFmtId="0" fontId="52" fillId="33" borderId="0" xfId="0" applyFont="1" applyFill="1" applyAlignment="1">
      <alignment/>
    </xf>
    <xf numFmtId="0" fontId="17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5" fillId="34" borderId="10" xfId="52" applyFont="1" applyFill="1" applyBorder="1">
      <alignment/>
      <protection/>
    </xf>
    <xf numFmtId="4" fontId="7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0" fillId="0" borderId="0" xfId="52" applyFont="1" applyAlignment="1">
      <alignment horizontal="center" wrapText="1"/>
      <protection/>
    </xf>
    <xf numFmtId="0" fontId="10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5" zoomScalePageLayoutView="0" workbookViewId="0" topLeftCell="A1">
      <selection activeCell="I5" sqref="I5"/>
    </sheetView>
  </sheetViews>
  <sheetFormatPr defaultColWidth="8.8515625" defaultRowHeight="12.75"/>
  <cols>
    <col min="1" max="1" width="6.7109375" style="7" customWidth="1"/>
    <col min="2" max="5" width="8.8515625" style="1" customWidth="1"/>
    <col min="6" max="6" width="18.00390625" style="1" customWidth="1"/>
    <col min="7" max="7" width="33.28125" style="1" customWidth="1"/>
    <col min="8" max="8" width="21.00390625" style="1" customWidth="1"/>
    <col min="9" max="9" width="20.57421875" style="1" customWidth="1"/>
    <col min="10" max="10" width="19.8515625" style="1" customWidth="1"/>
    <col min="11" max="11" width="15.00390625" style="1" customWidth="1"/>
    <col min="12" max="16384" width="8.8515625" style="1" customWidth="1"/>
  </cols>
  <sheetData>
    <row r="1" spans="7:9" ht="15.75">
      <c r="G1" s="11"/>
      <c r="H1" s="10"/>
      <c r="I1" s="29" t="s">
        <v>30</v>
      </c>
    </row>
    <row r="2" spans="2:9" ht="20.25" customHeight="1">
      <c r="B2" s="2"/>
      <c r="C2" s="2"/>
      <c r="D2" s="2"/>
      <c r="E2" s="2"/>
      <c r="F2" s="2"/>
      <c r="G2" s="11"/>
      <c r="H2" s="10"/>
      <c r="I2" s="29" t="s">
        <v>56</v>
      </c>
    </row>
    <row r="3" spans="2:9" ht="18" customHeight="1">
      <c r="B3" s="2"/>
      <c r="C3" s="2"/>
      <c r="D3" s="2"/>
      <c r="E3" s="2"/>
      <c r="F3" s="2"/>
      <c r="G3" s="11"/>
      <c r="H3" s="10"/>
      <c r="I3" s="29" t="s">
        <v>57</v>
      </c>
    </row>
    <row r="4" spans="2:9" ht="18" customHeight="1">
      <c r="B4" s="2"/>
      <c r="C4" s="2"/>
      <c r="D4" s="2"/>
      <c r="E4" s="2"/>
      <c r="F4" s="2"/>
      <c r="G4" s="11"/>
      <c r="H4" s="10"/>
      <c r="I4" s="29" t="s">
        <v>66</v>
      </c>
    </row>
    <row r="5" spans="2:9" ht="18" customHeight="1">
      <c r="B5" s="2"/>
      <c r="C5" s="2"/>
      <c r="D5" s="2"/>
      <c r="E5" s="2"/>
      <c r="F5" s="2"/>
      <c r="G5" s="11"/>
      <c r="H5" s="10"/>
      <c r="I5" s="11"/>
    </row>
    <row r="6" spans="2:9" ht="18" customHeight="1">
      <c r="B6" s="2"/>
      <c r="C6" s="2"/>
      <c r="D6" s="2"/>
      <c r="E6" s="2"/>
      <c r="F6" s="2"/>
      <c r="G6" s="11"/>
      <c r="H6" s="10"/>
      <c r="I6" s="11"/>
    </row>
    <row r="7" spans="1:10" ht="33.75" customHeight="1">
      <c r="A7" s="56" t="s">
        <v>58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8.75">
      <c r="A8" s="57" t="s">
        <v>60</v>
      </c>
      <c r="B8" s="57"/>
      <c r="C8" s="57"/>
      <c r="D8" s="57"/>
      <c r="E8" s="57"/>
      <c r="F8" s="57"/>
      <c r="G8" s="57"/>
      <c r="H8" s="57"/>
      <c r="I8" s="57"/>
      <c r="J8" s="57"/>
    </row>
    <row r="9" spans="2:10" ht="19.5" customHeight="1">
      <c r="B9" s="2"/>
      <c r="C9" s="2"/>
      <c r="D9" s="2"/>
      <c r="E9" s="2"/>
      <c r="F9" s="2"/>
      <c r="G9" s="2"/>
      <c r="J9" s="18" t="s">
        <v>29</v>
      </c>
    </row>
    <row r="10" spans="1:10" s="30" customFormat="1" ht="22.5" customHeight="1">
      <c r="A10" s="58" t="s">
        <v>9</v>
      </c>
      <c r="B10" s="59" t="s">
        <v>1</v>
      </c>
      <c r="C10" s="60"/>
      <c r="D10" s="60"/>
      <c r="E10" s="60"/>
      <c r="F10" s="61"/>
      <c r="G10" s="40" t="s">
        <v>2</v>
      </c>
      <c r="H10" s="48" t="s">
        <v>54</v>
      </c>
      <c r="I10" s="49"/>
      <c r="J10" s="46" t="s">
        <v>55</v>
      </c>
    </row>
    <row r="11" spans="1:10" s="30" customFormat="1" ht="24" customHeight="1">
      <c r="A11" s="58"/>
      <c r="B11" s="62"/>
      <c r="C11" s="63"/>
      <c r="D11" s="63"/>
      <c r="E11" s="63"/>
      <c r="F11" s="64"/>
      <c r="G11" s="41"/>
      <c r="H11" s="27" t="s">
        <v>65</v>
      </c>
      <c r="I11" s="27" t="s">
        <v>59</v>
      </c>
      <c r="J11" s="47"/>
    </row>
    <row r="12" spans="1:10" ht="63.75" customHeight="1" hidden="1">
      <c r="A12" s="31"/>
      <c r="B12" s="42" t="s">
        <v>7</v>
      </c>
      <c r="C12" s="42"/>
      <c r="D12" s="42"/>
      <c r="E12" s="42"/>
      <c r="F12" s="42"/>
      <c r="G12" s="6" t="s">
        <v>8</v>
      </c>
      <c r="H12" s="4" t="e">
        <f>#REF!</f>
        <v>#REF!</v>
      </c>
      <c r="I12" s="32"/>
      <c r="J12" s="32"/>
    </row>
    <row r="13" spans="1:10" ht="38.25" customHeight="1">
      <c r="A13" s="31">
        <v>1</v>
      </c>
      <c r="B13" s="50" t="s">
        <v>10</v>
      </c>
      <c r="C13" s="51"/>
      <c r="D13" s="51"/>
      <c r="E13" s="51"/>
      <c r="F13" s="52"/>
      <c r="G13" s="8" t="s">
        <v>31</v>
      </c>
      <c r="H13" s="16">
        <f>H14-H16</f>
        <v>81896059.09</v>
      </c>
      <c r="I13" s="16">
        <f>I14-I16</f>
        <v>0</v>
      </c>
      <c r="J13" s="22">
        <f>J18+J14</f>
        <v>0</v>
      </c>
    </row>
    <row r="14" spans="1:10" ht="37.5" customHeight="1">
      <c r="A14" s="31">
        <f aca="true" t="shared" si="0" ref="A14:A40">A13+1</f>
        <v>2</v>
      </c>
      <c r="B14" s="37" t="s">
        <v>11</v>
      </c>
      <c r="C14" s="38"/>
      <c r="D14" s="38"/>
      <c r="E14" s="38"/>
      <c r="F14" s="39"/>
      <c r="G14" s="6" t="s">
        <v>32</v>
      </c>
      <c r="H14" s="15">
        <f>H15</f>
        <v>81896059.09</v>
      </c>
      <c r="I14" s="15">
        <f>I15</f>
        <v>0</v>
      </c>
      <c r="J14" s="15">
        <f>J15</f>
        <v>0</v>
      </c>
    </row>
    <row r="15" spans="1:10" ht="50.25" customHeight="1">
      <c r="A15" s="31">
        <f t="shared" si="0"/>
        <v>3</v>
      </c>
      <c r="B15" s="37" t="s">
        <v>12</v>
      </c>
      <c r="C15" s="38"/>
      <c r="D15" s="38"/>
      <c r="E15" s="38"/>
      <c r="F15" s="39"/>
      <c r="G15" s="6" t="s">
        <v>33</v>
      </c>
      <c r="H15" s="15">
        <v>81896059.09</v>
      </c>
      <c r="I15" s="15">
        <v>0</v>
      </c>
      <c r="J15" s="15">
        <v>0</v>
      </c>
    </row>
    <row r="16" spans="1:10" ht="40.5" customHeight="1">
      <c r="A16" s="31">
        <f t="shared" si="0"/>
        <v>4</v>
      </c>
      <c r="B16" s="43" t="s">
        <v>14</v>
      </c>
      <c r="C16" s="44"/>
      <c r="D16" s="44"/>
      <c r="E16" s="44"/>
      <c r="F16" s="45"/>
      <c r="G16" s="6" t="s">
        <v>34</v>
      </c>
      <c r="H16" s="15">
        <f>H17</f>
        <v>0</v>
      </c>
      <c r="I16" s="15">
        <f aca="true" t="shared" si="1" ref="I16:J21">I17</f>
        <v>0</v>
      </c>
      <c r="J16" s="15">
        <f t="shared" si="1"/>
        <v>0</v>
      </c>
    </row>
    <row r="17" spans="1:10" ht="54" customHeight="1">
      <c r="A17" s="31">
        <f t="shared" si="0"/>
        <v>5</v>
      </c>
      <c r="B17" s="43" t="s">
        <v>13</v>
      </c>
      <c r="C17" s="44"/>
      <c r="D17" s="44"/>
      <c r="E17" s="44"/>
      <c r="F17" s="45"/>
      <c r="G17" s="6" t="s">
        <v>35</v>
      </c>
      <c r="H17" s="15">
        <v>0</v>
      </c>
      <c r="I17" s="15">
        <v>0</v>
      </c>
      <c r="J17" s="15">
        <v>0</v>
      </c>
    </row>
    <row r="18" spans="1:10" ht="35.25" customHeight="1" hidden="1">
      <c r="A18" s="31">
        <f t="shared" si="0"/>
        <v>6</v>
      </c>
      <c r="B18" s="50" t="s">
        <v>15</v>
      </c>
      <c r="C18" s="51"/>
      <c r="D18" s="51"/>
      <c r="E18" s="51"/>
      <c r="F18" s="52"/>
      <c r="G18" s="8" t="s">
        <v>36</v>
      </c>
      <c r="H18" s="16">
        <f>H19-H21</f>
        <v>0</v>
      </c>
      <c r="I18" s="16">
        <f>I19-I21</f>
        <v>0</v>
      </c>
      <c r="J18" s="16">
        <f>J19-J21</f>
        <v>0</v>
      </c>
    </row>
    <row r="19" spans="1:10" ht="51.75" customHeight="1" hidden="1">
      <c r="A19" s="31">
        <f t="shared" si="0"/>
        <v>7</v>
      </c>
      <c r="B19" s="37" t="s">
        <v>16</v>
      </c>
      <c r="C19" s="38"/>
      <c r="D19" s="38"/>
      <c r="E19" s="38"/>
      <c r="F19" s="39"/>
      <c r="G19" s="6" t="s">
        <v>37</v>
      </c>
      <c r="H19" s="15">
        <f>H20</f>
        <v>0</v>
      </c>
      <c r="I19" s="15">
        <f t="shared" si="1"/>
        <v>0</v>
      </c>
      <c r="J19" s="15">
        <f t="shared" si="1"/>
        <v>0</v>
      </c>
    </row>
    <row r="20" spans="1:10" ht="67.5" customHeight="1" hidden="1">
      <c r="A20" s="31">
        <f t="shared" si="0"/>
        <v>8</v>
      </c>
      <c r="B20" s="37" t="s">
        <v>17</v>
      </c>
      <c r="C20" s="38"/>
      <c r="D20" s="38"/>
      <c r="E20" s="38"/>
      <c r="F20" s="39"/>
      <c r="G20" s="6" t="s">
        <v>38</v>
      </c>
      <c r="H20" s="15">
        <v>0</v>
      </c>
      <c r="I20" s="15">
        <v>0</v>
      </c>
      <c r="J20" s="15">
        <v>0</v>
      </c>
    </row>
    <row r="21" spans="1:10" ht="54" customHeight="1" hidden="1">
      <c r="A21" s="31">
        <f t="shared" si="0"/>
        <v>9</v>
      </c>
      <c r="B21" s="37" t="s">
        <v>21</v>
      </c>
      <c r="C21" s="38"/>
      <c r="D21" s="38"/>
      <c r="E21" s="38"/>
      <c r="F21" s="39"/>
      <c r="G21" s="6" t="s">
        <v>39</v>
      </c>
      <c r="H21" s="15">
        <f>H22</f>
        <v>0</v>
      </c>
      <c r="I21" s="15">
        <f t="shared" si="1"/>
        <v>0</v>
      </c>
      <c r="J21" s="15">
        <f t="shared" si="1"/>
        <v>0</v>
      </c>
    </row>
    <row r="22" spans="1:10" ht="48.75" customHeight="1" hidden="1">
      <c r="A22" s="31">
        <f t="shared" si="0"/>
        <v>10</v>
      </c>
      <c r="B22" s="37" t="s">
        <v>18</v>
      </c>
      <c r="C22" s="38"/>
      <c r="D22" s="38"/>
      <c r="E22" s="38"/>
      <c r="F22" s="39"/>
      <c r="G22" s="6" t="s">
        <v>40</v>
      </c>
      <c r="H22" s="15">
        <v>0</v>
      </c>
      <c r="I22" s="15">
        <v>0</v>
      </c>
      <c r="J22" s="15">
        <v>0</v>
      </c>
    </row>
    <row r="23" spans="1:10" ht="48.75" customHeight="1">
      <c r="A23" s="36">
        <v>6</v>
      </c>
      <c r="B23" s="50" t="s">
        <v>15</v>
      </c>
      <c r="C23" s="51"/>
      <c r="D23" s="51"/>
      <c r="E23" s="51"/>
      <c r="F23" s="52"/>
      <c r="G23" s="8" t="s">
        <v>36</v>
      </c>
      <c r="H23" s="16">
        <f>H24-H26</f>
        <v>0</v>
      </c>
      <c r="I23" s="16">
        <f>I24-I26</f>
        <v>0</v>
      </c>
      <c r="J23" s="16">
        <f>J24-J26</f>
        <v>0</v>
      </c>
    </row>
    <row r="24" spans="1:10" ht="48.75" customHeight="1">
      <c r="A24" s="31">
        <v>7</v>
      </c>
      <c r="B24" s="37" t="s">
        <v>16</v>
      </c>
      <c r="C24" s="38"/>
      <c r="D24" s="38"/>
      <c r="E24" s="38"/>
      <c r="F24" s="39"/>
      <c r="G24" s="6" t="s">
        <v>37</v>
      </c>
      <c r="H24" s="15">
        <f>H25</f>
        <v>40000000</v>
      </c>
      <c r="I24" s="15">
        <f>I25</f>
        <v>0</v>
      </c>
      <c r="J24" s="15">
        <f>J25</f>
        <v>0</v>
      </c>
    </row>
    <row r="25" spans="1:10" ht="48.75" customHeight="1">
      <c r="A25" s="31">
        <v>8</v>
      </c>
      <c r="B25" s="37" t="s">
        <v>61</v>
      </c>
      <c r="C25" s="38"/>
      <c r="D25" s="38"/>
      <c r="E25" s="38"/>
      <c r="F25" s="39"/>
      <c r="G25" s="6" t="s">
        <v>63</v>
      </c>
      <c r="H25" s="15">
        <f>40000000</f>
        <v>40000000</v>
      </c>
      <c r="I25" s="15">
        <v>0</v>
      </c>
      <c r="J25" s="15">
        <v>0</v>
      </c>
    </row>
    <row r="26" spans="1:10" ht="48.75" customHeight="1">
      <c r="A26" s="31">
        <v>9</v>
      </c>
      <c r="B26" s="53" t="s">
        <v>21</v>
      </c>
      <c r="C26" s="54"/>
      <c r="D26" s="54"/>
      <c r="E26" s="54"/>
      <c r="F26" s="55"/>
      <c r="G26" s="6" t="s">
        <v>39</v>
      </c>
      <c r="H26" s="15">
        <f>H27</f>
        <v>40000000</v>
      </c>
      <c r="I26" s="15">
        <f>I27</f>
        <v>0</v>
      </c>
      <c r="J26" s="15">
        <f>J27</f>
        <v>0</v>
      </c>
    </row>
    <row r="27" spans="1:10" ht="48.75" customHeight="1">
      <c r="A27" s="31">
        <v>10</v>
      </c>
      <c r="B27" s="37" t="s">
        <v>62</v>
      </c>
      <c r="C27" s="38"/>
      <c r="D27" s="38"/>
      <c r="E27" s="38"/>
      <c r="F27" s="39"/>
      <c r="G27" s="6" t="s">
        <v>64</v>
      </c>
      <c r="H27" s="15">
        <f>40000000</f>
        <v>40000000</v>
      </c>
      <c r="I27" s="15">
        <v>0</v>
      </c>
      <c r="J27" s="15">
        <v>0</v>
      </c>
    </row>
    <row r="28" spans="1:10" ht="31.5" customHeight="1">
      <c r="A28" s="36">
        <v>11</v>
      </c>
      <c r="B28" s="50" t="s">
        <v>19</v>
      </c>
      <c r="C28" s="51"/>
      <c r="D28" s="51"/>
      <c r="E28" s="51"/>
      <c r="F28" s="52"/>
      <c r="G28" s="9" t="s">
        <v>41</v>
      </c>
      <c r="H28" s="16">
        <v>148718731.5</v>
      </c>
      <c r="I28" s="34">
        <f>I33+I29</f>
        <v>143653194.36</v>
      </c>
      <c r="J28" s="22">
        <f>J33+J29</f>
        <v>91652791.38</v>
      </c>
    </row>
    <row r="29" spans="1:10" ht="23.25" customHeight="1">
      <c r="A29" s="36">
        <f t="shared" si="0"/>
        <v>12</v>
      </c>
      <c r="B29" s="65" t="s">
        <v>3</v>
      </c>
      <c r="C29" s="66"/>
      <c r="D29" s="66"/>
      <c r="E29" s="66"/>
      <c r="F29" s="66"/>
      <c r="G29" s="9" t="s">
        <v>42</v>
      </c>
      <c r="H29" s="16">
        <f aca="true" t="shared" si="2" ref="H29:J35">H30</f>
        <v>-3164671328.65</v>
      </c>
      <c r="I29" s="34">
        <f t="shared" si="2"/>
        <v>-686794260.4</v>
      </c>
      <c r="J29" s="22">
        <f t="shared" si="2"/>
        <v>-594290711.16</v>
      </c>
    </row>
    <row r="30" spans="1:10" ht="21" customHeight="1">
      <c r="A30" s="31">
        <f t="shared" si="0"/>
        <v>13</v>
      </c>
      <c r="B30" s="73" t="s">
        <v>4</v>
      </c>
      <c r="C30" s="74"/>
      <c r="D30" s="74"/>
      <c r="E30" s="74"/>
      <c r="F30" s="74"/>
      <c r="G30" s="3" t="s">
        <v>43</v>
      </c>
      <c r="H30" s="15">
        <f t="shared" si="2"/>
        <v>-3164671328.65</v>
      </c>
      <c r="I30" s="35">
        <f t="shared" si="2"/>
        <v>-686794260.4</v>
      </c>
      <c r="J30" s="26">
        <f t="shared" si="2"/>
        <v>-594290711.16</v>
      </c>
    </row>
    <row r="31" spans="1:10" ht="40.5" customHeight="1">
      <c r="A31" s="31">
        <f t="shared" si="0"/>
        <v>14</v>
      </c>
      <c r="B31" s="73" t="s">
        <v>22</v>
      </c>
      <c r="C31" s="74"/>
      <c r="D31" s="74"/>
      <c r="E31" s="74"/>
      <c r="F31" s="74"/>
      <c r="G31" s="3" t="s">
        <v>44</v>
      </c>
      <c r="H31" s="15">
        <f t="shared" si="2"/>
        <v>-3164671328.65</v>
      </c>
      <c r="I31" s="35">
        <f t="shared" si="2"/>
        <v>-686794260.4</v>
      </c>
      <c r="J31" s="26">
        <f t="shared" si="2"/>
        <v>-594290711.16</v>
      </c>
    </row>
    <row r="32" spans="1:10" ht="33" customHeight="1">
      <c r="A32" s="31">
        <f t="shared" si="0"/>
        <v>15</v>
      </c>
      <c r="B32" s="73" t="s">
        <v>23</v>
      </c>
      <c r="C32" s="74"/>
      <c r="D32" s="74"/>
      <c r="E32" s="74"/>
      <c r="F32" s="74"/>
      <c r="G32" s="3" t="s">
        <v>45</v>
      </c>
      <c r="H32" s="15">
        <f>-3042775269.56-H15-H25</f>
        <v>-3164671328.65</v>
      </c>
      <c r="I32" s="35">
        <f>-686794260.4</f>
        <v>-686794260.4</v>
      </c>
      <c r="J32" s="26">
        <f>-594290711.16</f>
        <v>-594290711.16</v>
      </c>
    </row>
    <row r="33" spans="1:10" ht="27" customHeight="1">
      <c r="A33" s="36">
        <f t="shared" si="0"/>
        <v>16</v>
      </c>
      <c r="B33" s="70" t="s">
        <v>5</v>
      </c>
      <c r="C33" s="71"/>
      <c r="D33" s="71"/>
      <c r="E33" s="71"/>
      <c r="F33" s="72"/>
      <c r="G33" s="9" t="s">
        <v>46</v>
      </c>
      <c r="H33" s="16">
        <f t="shared" si="2"/>
        <v>3313390060.15</v>
      </c>
      <c r="I33" s="34">
        <f t="shared" si="2"/>
        <v>830447454.76</v>
      </c>
      <c r="J33" s="22">
        <f t="shared" si="2"/>
        <v>685943502.54</v>
      </c>
    </row>
    <row r="34" spans="1:10" ht="27" customHeight="1">
      <c r="A34" s="31">
        <f t="shared" si="0"/>
        <v>17</v>
      </c>
      <c r="B34" s="67" t="s">
        <v>6</v>
      </c>
      <c r="C34" s="68"/>
      <c r="D34" s="68"/>
      <c r="E34" s="68"/>
      <c r="F34" s="69"/>
      <c r="G34" s="3" t="s">
        <v>47</v>
      </c>
      <c r="H34" s="15">
        <f t="shared" si="2"/>
        <v>3313390060.15</v>
      </c>
      <c r="I34" s="35">
        <f t="shared" si="2"/>
        <v>830447454.76</v>
      </c>
      <c r="J34" s="26">
        <f t="shared" si="2"/>
        <v>685943502.54</v>
      </c>
    </row>
    <row r="35" spans="1:10" ht="32.25" customHeight="1">
      <c r="A35" s="31">
        <f t="shared" si="0"/>
        <v>18</v>
      </c>
      <c r="B35" s="67" t="s">
        <v>0</v>
      </c>
      <c r="C35" s="68"/>
      <c r="D35" s="68"/>
      <c r="E35" s="68"/>
      <c r="F35" s="69"/>
      <c r="G35" s="3" t="s">
        <v>48</v>
      </c>
      <c r="H35" s="15">
        <f t="shared" si="2"/>
        <v>3313390060.15</v>
      </c>
      <c r="I35" s="35">
        <f t="shared" si="2"/>
        <v>830447454.76</v>
      </c>
      <c r="J35" s="26">
        <f t="shared" si="2"/>
        <v>685943502.54</v>
      </c>
    </row>
    <row r="36" spans="1:11" ht="33" customHeight="1">
      <c r="A36" s="31">
        <f t="shared" si="0"/>
        <v>19</v>
      </c>
      <c r="B36" s="67" t="s">
        <v>20</v>
      </c>
      <c r="C36" s="68"/>
      <c r="D36" s="68"/>
      <c r="E36" s="68"/>
      <c r="F36" s="69"/>
      <c r="G36" s="3" t="s">
        <v>49</v>
      </c>
      <c r="H36" s="15">
        <f>3273390060.15+H16+H26</f>
        <v>3313390060.15</v>
      </c>
      <c r="I36" s="35">
        <v>830447454.76</v>
      </c>
      <c r="J36" s="26">
        <v>685943502.54</v>
      </c>
      <c r="K36" s="20"/>
    </row>
    <row r="37" spans="1:10" ht="37.5" customHeight="1" hidden="1">
      <c r="A37" s="31">
        <f t="shared" si="0"/>
        <v>20</v>
      </c>
      <c r="B37" s="70" t="s">
        <v>25</v>
      </c>
      <c r="C37" s="71"/>
      <c r="D37" s="71"/>
      <c r="E37" s="71"/>
      <c r="F37" s="72"/>
      <c r="G37" s="9" t="s">
        <v>50</v>
      </c>
      <c r="H37" s="17">
        <f>H39</f>
        <v>0</v>
      </c>
      <c r="I37" s="33"/>
      <c r="J37" s="23">
        <f>J38</f>
        <v>0</v>
      </c>
    </row>
    <row r="38" spans="1:10" ht="45" customHeight="1" hidden="1">
      <c r="A38" s="31">
        <v>21</v>
      </c>
      <c r="B38" s="75" t="s">
        <v>26</v>
      </c>
      <c r="C38" s="76"/>
      <c r="D38" s="76"/>
      <c r="E38" s="76"/>
      <c r="F38" s="77"/>
      <c r="G38" s="14" t="s">
        <v>51</v>
      </c>
      <c r="H38" s="16">
        <f>H39</f>
        <v>0</v>
      </c>
      <c r="I38" s="33"/>
      <c r="J38" s="28">
        <f>J39</f>
        <v>0</v>
      </c>
    </row>
    <row r="39" spans="1:10" ht="46.5" customHeight="1" hidden="1">
      <c r="A39" s="31">
        <f t="shared" si="0"/>
        <v>22</v>
      </c>
      <c r="B39" s="78" t="s">
        <v>27</v>
      </c>
      <c r="C39" s="79"/>
      <c r="D39" s="79"/>
      <c r="E39" s="79"/>
      <c r="F39" s="80"/>
      <c r="G39" s="13" t="s">
        <v>52</v>
      </c>
      <c r="H39" s="15">
        <f>H40</f>
        <v>0</v>
      </c>
      <c r="I39" s="33"/>
      <c r="J39" s="24">
        <v>0</v>
      </c>
    </row>
    <row r="40" spans="1:10" ht="53.25" customHeight="1" hidden="1">
      <c r="A40" s="31">
        <f t="shared" si="0"/>
        <v>23</v>
      </c>
      <c r="B40" s="67" t="s">
        <v>28</v>
      </c>
      <c r="C40" s="68"/>
      <c r="D40" s="68"/>
      <c r="E40" s="68"/>
      <c r="F40" s="69"/>
      <c r="G40" s="3" t="s">
        <v>53</v>
      </c>
      <c r="H40" s="15"/>
      <c r="I40" s="33"/>
      <c r="J40" s="25">
        <f>J17+J20+J28+J37</f>
        <v>91652791.38</v>
      </c>
    </row>
    <row r="41" spans="1:10" ht="24" customHeight="1">
      <c r="A41" s="36">
        <v>20</v>
      </c>
      <c r="B41" s="70" t="s">
        <v>24</v>
      </c>
      <c r="C41" s="71"/>
      <c r="D41" s="71"/>
      <c r="E41" s="71"/>
      <c r="F41" s="72"/>
      <c r="G41" s="3"/>
      <c r="H41" s="17">
        <f>H13+H28+H37</f>
        <v>230614790.59</v>
      </c>
      <c r="I41" s="16">
        <f>I13+I28+I37</f>
        <v>143653194.36</v>
      </c>
      <c r="J41" s="17">
        <f>J13+J28+J37</f>
        <v>91652791.38</v>
      </c>
    </row>
    <row r="42" spans="8:10" ht="15.75">
      <c r="H42" s="19">
        <f>H13+H28+H39</f>
        <v>230614790.59</v>
      </c>
      <c r="I42" s="21">
        <v>160461927.39</v>
      </c>
      <c r="J42" s="21">
        <f>I42-H42</f>
        <v>-70152863.2</v>
      </c>
    </row>
    <row r="44" ht="12.75">
      <c r="H44" s="5"/>
    </row>
    <row r="48" ht="12.75">
      <c r="H48" s="12"/>
    </row>
  </sheetData>
  <sheetProtection/>
  <mergeCells count="37">
    <mergeCell ref="B40:F40"/>
    <mergeCell ref="B41:F41"/>
    <mergeCell ref="B30:F30"/>
    <mergeCell ref="B31:F31"/>
    <mergeCell ref="B32:F32"/>
    <mergeCell ref="B33:F33"/>
    <mergeCell ref="B34:F34"/>
    <mergeCell ref="B38:F38"/>
    <mergeCell ref="B37:F37"/>
    <mergeCell ref="B39:F39"/>
    <mergeCell ref="B28:F28"/>
    <mergeCell ref="B29:F29"/>
    <mergeCell ref="B13:F13"/>
    <mergeCell ref="B22:F22"/>
    <mergeCell ref="B18:F18"/>
    <mergeCell ref="B36:F36"/>
    <mergeCell ref="B14:F14"/>
    <mergeCell ref="B15:F15"/>
    <mergeCell ref="B35:F35"/>
    <mergeCell ref="B20:F20"/>
    <mergeCell ref="B21:F21"/>
    <mergeCell ref="A7:J7"/>
    <mergeCell ref="A8:J8"/>
    <mergeCell ref="B16:F16"/>
    <mergeCell ref="B19:F19"/>
    <mergeCell ref="A10:A11"/>
    <mergeCell ref="B10:F11"/>
    <mergeCell ref="B27:F27"/>
    <mergeCell ref="G10:G11"/>
    <mergeCell ref="B12:F12"/>
    <mergeCell ref="B17:F17"/>
    <mergeCell ref="J10:J11"/>
    <mergeCell ref="H10:I10"/>
    <mergeCell ref="B23:F23"/>
    <mergeCell ref="B24:F24"/>
    <mergeCell ref="B25:F25"/>
    <mergeCell ref="B26:F26"/>
  </mergeCells>
  <printOptions/>
  <pageMargins left="0.8267716535433072" right="0.15748031496062992" top="0.8267716535433072" bottom="0.5118110236220472" header="0.5118110236220472" footer="0.5118110236220472"/>
  <pageSetup horizontalDpi="600" verticalDpi="600" orientation="landscape" paperSize="9" scale="85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Г. Петлахова</dc:creator>
  <cp:keywords/>
  <dc:description/>
  <cp:lastModifiedBy>Moskvina</cp:lastModifiedBy>
  <cp:lastPrinted>2013-04-18T01:18:25Z</cp:lastPrinted>
  <dcterms:created xsi:type="dcterms:W3CDTF">2000-12-19T06:01:59Z</dcterms:created>
  <dcterms:modified xsi:type="dcterms:W3CDTF">2013-04-23T06:01:50Z</dcterms:modified>
  <cp:category/>
  <cp:version/>
  <cp:contentType/>
  <cp:contentStatus/>
</cp:coreProperties>
</file>